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ngenharia\Adri e  Michel\01 - PROJETOS UBS\MUROS CONTENÇÃO\"/>
    </mc:Choice>
  </mc:AlternateContent>
  <xr:revisionPtr revIDLastSave="0" documentId="13_ncr:1_{901F8E7B-EEA0-4A91-B79E-1CD0A0AB5CAE}" xr6:coauthVersionLast="47" xr6:coauthVersionMax="47" xr10:uidLastSave="{00000000-0000-0000-0000-000000000000}"/>
  <bookViews>
    <workbookView xWindow="-120" yWindow="-120" windowWidth="29040" windowHeight="15720" xr2:uid="{A5347645-61B2-45C6-8D26-6342E24AD323}"/>
  </bookViews>
  <sheets>
    <sheet name="ORÇAMENTO" sheetId="1" r:id="rId1"/>
    <sheet name="CRONOGRAM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F15" i="2"/>
  <c r="A10" i="2"/>
  <c r="B10" i="2"/>
  <c r="A11" i="2"/>
  <c r="B11" i="2"/>
  <c r="A12" i="2"/>
  <c r="B12" i="2"/>
  <c r="A13" i="2"/>
  <c r="B13" i="2"/>
  <c r="A14" i="2"/>
  <c r="B14" i="2"/>
  <c r="B9" i="2"/>
  <c r="A9" i="2"/>
  <c r="A2" i="2"/>
  <c r="G14" i="2"/>
  <c r="G13" i="2"/>
  <c r="G12" i="2"/>
  <c r="G11" i="2"/>
  <c r="G10" i="2"/>
  <c r="G9" i="2"/>
  <c r="F11" i="1" l="1"/>
  <c r="C10" i="2" s="1"/>
  <c r="F12" i="1"/>
  <c r="C11" i="2" s="1"/>
  <c r="F13" i="1"/>
  <c r="C12" i="2" s="1"/>
  <c r="F14" i="1"/>
  <c r="C13" i="2" s="1"/>
  <c r="F15" i="1"/>
  <c r="C14" i="2" s="1"/>
  <c r="F10" i="1"/>
  <c r="C9" i="2" s="1"/>
  <c r="C15" i="2" l="1"/>
  <c r="D9" i="2" s="1"/>
  <c r="F16" i="1"/>
  <c r="D11" i="2" l="1"/>
  <c r="D14" i="2"/>
  <c r="D13" i="2"/>
  <c r="D10" i="2"/>
  <c r="D15" i="2"/>
  <c r="D12" i="2"/>
</calcChain>
</file>

<file path=xl/sharedStrings.xml><?xml version="1.0" encoding="utf-8"?>
<sst xmlns="http://schemas.openxmlformats.org/spreadsheetml/2006/main" count="50" uniqueCount="39">
  <si>
    <t>ITEM</t>
  </si>
  <si>
    <t>PREFEITURA MUNICIPAL DE PAIM FILHO/RS</t>
  </si>
  <si>
    <t xml:space="preserve">Planilha Orçamentária </t>
  </si>
  <si>
    <t>DESCRIÇÃO DOS SERVIÇOS</t>
  </si>
  <si>
    <t>UN.</t>
  </si>
  <si>
    <t>QUANT.</t>
  </si>
  <si>
    <t>CUSTO (R$)</t>
  </si>
  <si>
    <t>ANA CAROLIANA REFOSCO</t>
  </si>
  <si>
    <t>CAU A 64865-5</t>
  </si>
  <si>
    <t>MURO DE CONTENÇÃO LOTE NOVA UBS</t>
  </si>
  <si>
    <t>01</t>
  </si>
  <si>
    <t>02</t>
  </si>
  <si>
    <t>03</t>
  </si>
  <si>
    <t>04</t>
  </si>
  <si>
    <t>05</t>
  </si>
  <si>
    <t>06</t>
  </si>
  <si>
    <t>und</t>
  </si>
  <si>
    <t>TOTAL</t>
  </si>
  <si>
    <t>Pilares 25x35x600 cm</t>
  </si>
  <si>
    <t>Pilares 25x30x450cm</t>
  </si>
  <si>
    <t>Placas 12x125x550cm</t>
  </si>
  <si>
    <t>Estacas 60x350cm</t>
  </si>
  <si>
    <t>Estacas 60x200cm</t>
  </si>
  <si>
    <t>PAIM FILHO, 17 DE ABRIL DE 2026</t>
  </si>
  <si>
    <t>Placas 12x125x600cm</t>
  </si>
  <si>
    <t>CRONOGRAMA FISICO-FINANCEIRO</t>
  </si>
  <si>
    <t>Município: Paim Filho/RS</t>
  </si>
  <si>
    <t>Item</t>
  </si>
  <si>
    <t>Descrição dos Serviços</t>
  </si>
  <si>
    <t>Valores dos Serviços</t>
  </si>
  <si>
    <t>Peso %</t>
  </si>
  <si>
    <t>Serviços a Executar</t>
  </si>
  <si>
    <t>Mês 1</t>
  </si>
  <si>
    <t>Mês 2</t>
  </si>
  <si>
    <t>ADRIANA SCHENATTO</t>
  </si>
  <si>
    <t>ENG. CIVIL CREA/RS-91580</t>
  </si>
  <si>
    <t>Endereço: Rua Dr Milton Michelin</t>
  </si>
  <si>
    <t>Rua Dr. Milton Michelin, Paim Filho /RS</t>
  </si>
  <si>
    <t>VALOR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</si>
</sst>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7" formatCode="_-* #,##0.000_-;\-* #,##0.0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969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164" fontId="7" fillId="0" borderId="0" xfId="4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right" vertical="center"/>
    </xf>
    <xf numFmtId="43" fontId="1" fillId="0" borderId="0" xfId="0" applyNumberFormat="1" applyFont="1" applyAlignment="1">
      <alignment vertical="center"/>
    </xf>
    <xf numFmtId="43" fontId="4" fillId="0" borderId="0" xfId="1" applyFont="1" applyAlignment="1">
      <alignment horizontal="right" vertical="center"/>
    </xf>
    <xf numFmtId="49" fontId="7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165" fontId="7" fillId="2" borderId="7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164" fontId="4" fillId="0" borderId="0" xfId="5" applyFont="1" applyBorder="1" applyAlignment="1">
      <alignment horizontal="right" vertical="center"/>
    </xf>
    <xf numFmtId="43" fontId="4" fillId="0" borderId="0" xfId="1" applyFont="1" applyBorder="1" applyAlignment="1">
      <alignment horizontal="right" vertical="center"/>
    </xf>
    <xf numFmtId="0" fontId="4" fillId="3" borderId="0" xfId="6" applyFont="1" applyFill="1" applyAlignment="1" applyProtection="1">
      <alignment horizontal="center" vertical="center"/>
      <protection locked="0"/>
    </xf>
    <xf numFmtId="0" fontId="4" fillId="3" borderId="0" xfId="6" applyFont="1" applyFill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7" fillId="0" borderId="0" xfId="3" applyFont="1" applyFill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0" fillId="0" borderId="7" xfId="0" applyBorder="1"/>
    <xf numFmtId="0" fontId="0" fillId="0" borderId="13" xfId="0" applyBorder="1"/>
    <xf numFmtId="0" fontId="10" fillId="0" borderId="1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 wrapText="1"/>
    </xf>
    <xf numFmtId="44" fontId="11" fillId="2" borderId="7" xfId="7" applyFont="1" applyFill="1" applyBorder="1" applyAlignment="1">
      <alignment horizontal="center" vertical="center" wrapText="1"/>
    </xf>
    <xf numFmtId="164" fontId="11" fillId="2" borderId="7" xfId="1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10" fontId="0" fillId="0" borderId="7" xfId="8" applyNumberFormat="1" applyFont="1" applyBorder="1"/>
    <xf numFmtId="9" fontId="0" fillId="0" borderId="7" xfId="8" applyFont="1" applyBorder="1" applyAlignment="1">
      <alignment horizontal="center" vertical="center"/>
    </xf>
    <xf numFmtId="44" fontId="0" fillId="0" borderId="7" xfId="7" applyFont="1" applyFill="1" applyBorder="1"/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12" fillId="0" borderId="7" xfId="0" applyNumberFormat="1" applyFont="1" applyBorder="1"/>
    <xf numFmtId="10" fontId="12" fillId="0" borderId="7" xfId="8" applyNumberFormat="1" applyFont="1" applyBorder="1"/>
    <xf numFmtId="10" fontId="12" fillId="0" borderId="7" xfId="8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4" xfId="0" applyBorder="1"/>
    <xf numFmtId="0" fontId="10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6" fillId="0" borderId="0" xfId="3" applyFont="1" applyFill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9" fontId="12" fillId="0" borderId="13" xfId="0" applyNumberFormat="1" applyFont="1" applyBorder="1" applyAlignment="1">
      <alignment horizontal="center" vertical="center"/>
    </xf>
    <xf numFmtId="9" fontId="13" fillId="0" borderId="13" xfId="8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7" fillId="2" borderId="19" xfId="2" applyNumberFormat="1" applyFont="1" applyFill="1" applyBorder="1" applyAlignment="1">
      <alignment horizontal="center" vertical="center"/>
    </xf>
    <xf numFmtId="49" fontId="7" fillId="2" borderId="20" xfId="2" applyNumberFormat="1" applyFont="1" applyFill="1" applyBorder="1" applyAlignment="1">
      <alignment horizontal="center" vertical="center"/>
    </xf>
    <xf numFmtId="164" fontId="7" fillId="2" borderId="20" xfId="4" applyFont="1" applyFill="1" applyBorder="1" applyAlignment="1">
      <alignment horizontal="center" vertical="center"/>
    </xf>
    <xf numFmtId="43" fontId="7" fillId="2" borderId="20" xfId="1" applyFont="1" applyFill="1" applyBorder="1" applyAlignment="1">
      <alignment horizontal="center" vertical="center" wrapText="1"/>
    </xf>
    <xf numFmtId="43" fontId="7" fillId="2" borderId="21" xfId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0" fillId="0" borderId="7" xfId="0" applyNumberFormat="1" applyBorder="1"/>
    <xf numFmtId="43" fontId="4" fillId="0" borderId="7" xfId="1" applyFont="1" applyBorder="1" applyAlignment="1">
      <alignment vertical="center"/>
    </xf>
    <xf numFmtId="167" fontId="4" fillId="6" borderId="7" xfId="1" applyNumberFormat="1" applyFont="1" applyFill="1" applyBorder="1" applyAlignment="1">
      <alignment horizontal="right" vertical="center"/>
    </xf>
    <xf numFmtId="167" fontId="0" fillId="6" borderId="7" xfId="0" applyNumberFormat="1" applyFill="1" applyBorder="1"/>
    <xf numFmtId="0" fontId="6" fillId="0" borderId="0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</cellXfs>
  <cellStyles count="9">
    <cellStyle name="Moeda" xfId="7" builtinId="4"/>
    <cellStyle name="Normal" xfId="0" builtinId="0"/>
    <cellStyle name="Normal 2" xfId="2" xr:uid="{89D34AA6-6231-47A9-A22D-07448D0F3EF8}"/>
    <cellStyle name="Normal 2 2 2" xfId="6" xr:uid="{C8DE44DA-27DF-4CD0-96E3-247D3DBF54E4}"/>
    <cellStyle name="Porcentagem" xfId="8" builtinId="5"/>
    <cellStyle name="Vírgula" xfId="1" builtinId="3"/>
    <cellStyle name="Vírgula 4" xfId="3" xr:uid="{29823936-7257-42A9-A7CA-D8CE164E7C16}"/>
    <cellStyle name="Vírgula 5" xfId="4" xr:uid="{B3B33F83-7F8C-431E-A659-C11F03D59EE7}"/>
    <cellStyle name="Vírgula 5 2 2" xfId="5" xr:uid="{1D3A9C56-F8EA-43F2-AD86-088469C18DEE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3963D-CB73-4050-B438-9D7CAC5E9F59}">
  <dimension ref="A1:I31"/>
  <sheetViews>
    <sheetView tabSelected="1" zoomScale="110" zoomScaleNormal="110" workbookViewId="0">
      <selection activeCell="G10" sqref="G10"/>
    </sheetView>
  </sheetViews>
  <sheetFormatPr defaultRowHeight="15" x14ac:dyDescent="0.25"/>
  <cols>
    <col min="1" max="1" width="7.7109375" style="3" customWidth="1"/>
    <col min="2" max="2" width="34.5703125" style="3" customWidth="1"/>
    <col min="3" max="4" width="9.140625" style="3"/>
    <col min="5" max="5" width="15.28515625" style="3" customWidth="1"/>
    <col min="6" max="6" width="13.140625" style="3" bestFit="1" customWidth="1"/>
    <col min="7" max="16384" width="9.140625" style="3"/>
  </cols>
  <sheetData>
    <row r="1" spans="1:9" x14ac:dyDescent="0.25">
      <c r="A1" s="79" t="s">
        <v>1</v>
      </c>
      <c r="B1" s="79"/>
      <c r="C1" s="79"/>
      <c r="D1" s="79"/>
      <c r="E1" s="79"/>
      <c r="F1" s="79"/>
    </row>
    <row r="2" spans="1:9" x14ac:dyDescent="0.25">
      <c r="A2" s="79"/>
      <c r="B2" s="79"/>
      <c r="C2" s="79"/>
      <c r="D2" s="79"/>
      <c r="E2" s="79"/>
      <c r="F2" s="79"/>
    </row>
    <row r="3" spans="1:9" x14ac:dyDescent="0.25">
      <c r="A3" s="79"/>
      <c r="B3" s="79"/>
      <c r="C3" s="79"/>
      <c r="D3" s="79"/>
      <c r="E3" s="79"/>
      <c r="F3" s="79"/>
    </row>
    <row r="4" spans="1:9" ht="15" customHeight="1" x14ac:dyDescent="0.25">
      <c r="A4" s="78" t="s">
        <v>9</v>
      </c>
      <c r="B4" s="78"/>
      <c r="C4" s="78"/>
      <c r="D4" s="78"/>
      <c r="E4" s="78"/>
      <c r="F4" s="78"/>
    </row>
    <row r="5" spans="1:9" x14ac:dyDescent="0.25">
      <c r="A5" s="22" t="s">
        <v>37</v>
      </c>
      <c r="B5" s="22"/>
      <c r="C5" s="22"/>
      <c r="D5" s="22"/>
      <c r="E5" s="22"/>
      <c r="F5" s="22"/>
    </row>
    <row r="6" spans="1:9" x14ac:dyDescent="0.25">
      <c r="A6" s="22"/>
      <c r="B6" s="22"/>
      <c r="C6"/>
      <c r="D6"/>
      <c r="E6"/>
      <c r="F6"/>
    </row>
    <row r="7" spans="1:9" ht="15.75" x14ac:dyDescent="0.25">
      <c r="A7" s="61" t="s">
        <v>2</v>
      </c>
      <c r="B7" s="61"/>
      <c r="C7" s="61"/>
      <c r="D7" s="61"/>
      <c r="E7" s="61"/>
      <c r="F7" s="61"/>
    </row>
    <row r="8" spans="1:9" ht="15.75" thickBot="1" x14ac:dyDescent="0.3">
      <c r="A8" s="4"/>
      <c r="B8" s="5"/>
      <c r="C8" s="4"/>
      <c r="D8" s="6"/>
      <c r="E8" s="7"/>
      <c r="F8" s="7"/>
    </row>
    <row r="9" spans="1:9" x14ac:dyDescent="0.25">
      <c r="A9" s="67" t="s">
        <v>0</v>
      </c>
      <c r="B9" s="68" t="s">
        <v>3</v>
      </c>
      <c r="C9" s="68" t="s">
        <v>4</v>
      </c>
      <c r="D9" s="69" t="s">
        <v>5</v>
      </c>
      <c r="E9" s="70" t="s">
        <v>6</v>
      </c>
      <c r="F9" s="71" t="s">
        <v>38</v>
      </c>
      <c r="H9" s="8"/>
    </row>
    <row r="10" spans="1:9" x14ac:dyDescent="0.25">
      <c r="A10" s="72" t="s">
        <v>10</v>
      </c>
      <c r="B10" s="26" t="s">
        <v>18</v>
      </c>
      <c r="C10" s="73" t="s">
        <v>16</v>
      </c>
      <c r="D10" s="74">
        <v>9</v>
      </c>
      <c r="E10" s="76">
        <v>2041</v>
      </c>
      <c r="F10" s="75">
        <f>D10*E10</f>
        <v>18369</v>
      </c>
    </row>
    <row r="11" spans="1:9" x14ac:dyDescent="0.25">
      <c r="A11" s="72" t="s">
        <v>11</v>
      </c>
      <c r="B11" s="26" t="s">
        <v>19</v>
      </c>
      <c r="C11" s="73" t="s">
        <v>16</v>
      </c>
      <c r="D11" s="74">
        <v>21</v>
      </c>
      <c r="E11" s="77">
        <v>990</v>
      </c>
      <c r="F11" s="75">
        <f t="shared" ref="F11:F15" si="0">D11*E11</f>
        <v>20790</v>
      </c>
    </row>
    <row r="12" spans="1:9" x14ac:dyDescent="0.25">
      <c r="A12" s="72" t="s">
        <v>12</v>
      </c>
      <c r="B12" s="26" t="s">
        <v>20</v>
      </c>
      <c r="C12" s="73" t="s">
        <v>16</v>
      </c>
      <c r="D12" s="74">
        <v>20</v>
      </c>
      <c r="E12" s="77">
        <v>1265</v>
      </c>
      <c r="F12" s="75">
        <f t="shared" si="0"/>
        <v>25300</v>
      </c>
    </row>
    <row r="13" spans="1:9" x14ac:dyDescent="0.25">
      <c r="A13" s="72" t="s">
        <v>13</v>
      </c>
      <c r="B13" s="26" t="s">
        <v>24</v>
      </c>
      <c r="C13" s="73" t="s">
        <v>16</v>
      </c>
      <c r="D13" s="74">
        <v>12</v>
      </c>
      <c r="E13" s="77">
        <v>1380</v>
      </c>
      <c r="F13" s="75">
        <f t="shared" si="0"/>
        <v>16560</v>
      </c>
    </row>
    <row r="14" spans="1:9" x14ac:dyDescent="0.25">
      <c r="A14" s="72" t="s">
        <v>14</v>
      </c>
      <c r="B14" s="26" t="s">
        <v>21</v>
      </c>
      <c r="C14" s="73" t="s">
        <v>16</v>
      </c>
      <c r="D14" s="74">
        <v>9</v>
      </c>
      <c r="E14" s="77">
        <v>1000</v>
      </c>
      <c r="F14" s="75">
        <f t="shared" si="0"/>
        <v>9000</v>
      </c>
    </row>
    <row r="15" spans="1:9" x14ac:dyDescent="0.25">
      <c r="A15" s="72" t="s">
        <v>15</v>
      </c>
      <c r="B15" s="26" t="s">
        <v>22</v>
      </c>
      <c r="C15" s="73" t="s">
        <v>16</v>
      </c>
      <c r="D15" s="74">
        <v>21</v>
      </c>
      <c r="E15" s="77">
        <v>571</v>
      </c>
      <c r="F15" s="75">
        <f t="shared" si="0"/>
        <v>11991</v>
      </c>
      <c r="I15" s="8"/>
    </row>
    <row r="16" spans="1:9" x14ac:dyDescent="0.25">
      <c r="A16" s="10"/>
      <c r="B16" s="11"/>
      <c r="C16" s="11"/>
      <c r="D16" s="12" t="s">
        <v>17</v>
      </c>
      <c r="E16" s="20"/>
      <c r="F16" s="13">
        <f>SUM(F10:F15)</f>
        <v>102010</v>
      </c>
    </row>
    <row r="17" spans="1:6" x14ac:dyDescent="0.25">
      <c r="A17" s="2"/>
      <c r="B17" s="14"/>
      <c r="C17" s="2"/>
      <c r="D17" s="15"/>
      <c r="E17" s="16"/>
      <c r="F17" s="16"/>
    </row>
    <row r="18" spans="1:6" x14ac:dyDescent="0.25">
      <c r="A18" s="2"/>
      <c r="B18" s="17" t="s">
        <v>23</v>
      </c>
      <c r="C18" s="18"/>
      <c r="D18" s="18"/>
      <c r="E18" s="9"/>
      <c r="F18" s="9"/>
    </row>
    <row r="19" spans="1:6" x14ac:dyDescent="0.25">
      <c r="A19" s="2"/>
      <c r="B19"/>
      <c r="C19"/>
      <c r="D19"/>
      <c r="E19"/>
      <c r="F19" s="9"/>
    </row>
    <row r="20" spans="1:6" x14ac:dyDescent="0.25">
      <c r="A20" s="2"/>
      <c r="B20"/>
      <c r="C20"/>
      <c r="D20"/>
      <c r="E20"/>
      <c r="F20" s="9"/>
    </row>
    <row r="21" spans="1:6" x14ac:dyDescent="0.25">
      <c r="A21" s="2"/>
      <c r="B21"/>
      <c r="C21"/>
      <c r="D21"/>
      <c r="E21"/>
      <c r="F21" s="9"/>
    </row>
    <row r="22" spans="1:6" x14ac:dyDescent="0.25">
      <c r="A22" s="2"/>
      <c r="B22"/>
      <c r="C22"/>
      <c r="D22"/>
      <c r="E22"/>
      <c r="F22" s="9"/>
    </row>
    <row r="23" spans="1:6" x14ac:dyDescent="0.25">
      <c r="A23" s="2"/>
      <c r="B23"/>
      <c r="C23"/>
      <c r="D23"/>
      <c r="E23"/>
    </row>
    <row r="24" spans="1:6" x14ac:dyDescent="0.25">
      <c r="B24" s="52"/>
      <c r="C24"/>
      <c r="D24" s="66"/>
      <c r="E24" s="66"/>
      <c r="F24" s="66"/>
    </row>
    <row r="25" spans="1:6" x14ac:dyDescent="0.25">
      <c r="B25" s="19" t="s">
        <v>7</v>
      </c>
      <c r="C25"/>
      <c r="D25" s="65" t="s">
        <v>34</v>
      </c>
      <c r="E25" s="65"/>
      <c r="F25" s="65"/>
    </row>
    <row r="26" spans="1:6" x14ac:dyDescent="0.25">
      <c r="B26" s="2" t="s">
        <v>8</v>
      </c>
      <c r="C26"/>
      <c r="D26" s="21" t="s">
        <v>35</v>
      </c>
      <c r="E26" s="21"/>
      <c r="F26" s="21"/>
    </row>
    <row r="27" spans="1:6" x14ac:dyDescent="0.25">
      <c r="C27" s="1"/>
    </row>
    <row r="28" spans="1:6" x14ac:dyDescent="0.25">
      <c r="A28"/>
      <c r="B28"/>
      <c r="C28"/>
      <c r="D28"/>
      <c r="E28"/>
    </row>
    <row r="29" spans="1:6" x14ac:dyDescent="0.25">
      <c r="A29"/>
      <c r="B29"/>
      <c r="C29"/>
      <c r="D29"/>
      <c r="E29"/>
      <c r="F29" s="16"/>
    </row>
    <row r="30" spans="1:6" x14ac:dyDescent="0.25">
      <c r="A30"/>
      <c r="B30"/>
      <c r="C30"/>
      <c r="D30"/>
      <c r="E30"/>
      <c r="F30" s="16"/>
    </row>
    <row r="31" spans="1:6" x14ac:dyDescent="0.25">
      <c r="A31"/>
      <c r="B31"/>
      <c r="C31"/>
      <c r="D31"/>
      <c r="E31"/>
    </row>
  </sheetData>
  <mergeCells count="8">
    <mergeCell ref="D26:F26"/>
    <mergeCell ref="D25:F25"/>
    <mergeCell ref="D24:F24"/>
    <mergeCell ref="A1:F3"/>
    <mergeCell ref="A6:B6"/>
    <mergeCell ref="A5:F5"/>
    <mergeCell ref="A4:F4"/>
    <mergeCell ref="A7:F7"/>
  </mergeCells>
  <phoneticPr fontId="8" type="noConversion"/>
  <conditionalFormatting sqref="D9:E9">
    <cfRule type="cellIs" dxfId="0" priority="6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E58E7-6494-4EAE-AEE9-E317A393AB6C}">
  <dimension ref="A1:G22"/>
  <sheetViews>
    <sheetView workbookViewId="0">
      <selection activeCell="D21" sqref="D21:F21"/>
    </sheetView>
  </sheetViews>
  <sheetFormatPr defaultRowHeight="15" x14ac:dyDescent="0.25"/>
  <cols>
    <col min="1" max="1" width="5.85546875" bestFit="1" customWidth="1"/>
    <col min="2" max="2" width="29.42578125" bestFit="1" customWidth="1"/>
    <col min="3" max="3" width="22.140625" bestFit="1" customWidth="1"/>
  </cols>
  <sheetData>
    <row r="1" spans="1:7" x14ac:dyDescent="0.25">
      <c r="A1" s="23" t="s">
        <v>25</v>
      </c>
      <c r="B1" s="24"/>
      <c r="C1" s="24"/>
      <c r="D1" s="24"/>
      <c r="E1" s="24"/>
      <c r="F1" s="24"/>
      <c r="G1" s="25"/>
    </row>
    <row r="2" spans="1:7" x14ac:dyDescent="0.25">
      <c r="A2" s="28" t="str">
        <f>ORÇAMENTO!A4</f>
        <v>MURO DE CONTENÇÃO LOTE NOVA UBS</v>
      </c>
      <c r="B2" s="29"/>
      <c r="C2" s="29"/>
      <c r="D2" s="26"/>
      <c r="E2" s="26"/>
      <c r="F2" s="26"/>
      <c r="G2" s="27"/>
    </row>
    <row r="3" spans="1:7" x14ac:dyDescent="0.25">
      <c r="A3" s="30" t="s">
        <v>26</v>
      </c>
      <c r="B3" s="31"/>
      <c r="C3" s="31"/>
      <c r="D3" s="26"/>
      <c r="E3" s="26"/>
      <c r="F3" s="26"/>
      <c r="G3" s="27"/>
    </row>
    <row r="4" spans="1:7" x14ac:dyDescent="0.25">
      <c r="A4" s="30" t="s">
        <v>36</v>
      </c>
      <c r="B4" s="31"/>
      <c r="C4" s="31"/>
      <c r="D4" s="26"/>
      <c r="E4" s="26"/>
      <c r="F4" s="26"/>
      <c r="G4" s="27"/>
    </row>
    <row r="5" spans="1:7" x14ac:dyDescent="0.25">
      <c r="A5" s="58"/>
      <c r="B5" s="59"/>
      <c r="C5" s="59"/>
      <c r="D5" s="59"/>
      <c r="E5" s="59"/>
      <c r="F5" s="59"/>
      <c r="G5" s="60"/>
    </row>
    <row r="6" spans="1:7" x14ac:dyDescent="0.25">
      <c r="A6" s="32" t="s">
        <v>27</v>
      </c>
      <c r="B6" s="33" t="s">
        <v>28</v>
      </c>
      <c r="C6" s="34" t="s">
        <v>29</v>
      </c>
      <c r="D6" s="35" t="s">
        <v>30</v>
      </c>
      <c r="E6" s="36" t="s">
        <v>31</v>
      </c>
      <c r="F6" s="36"/>
      <c r="G6" s="37"/>
    </row>
    <row r="7" spans="1:7" x14ac:dyDescent="0.25">
      <c r="A7" s="32"/>
      <c r="B7" s="33"/>
      <c r="C7" s="34"/>
      <c r="D7" s="35"/>
      <c r="E7" s="38" t="s">
        <v>32</v>
      </c>
      <c r="F7" s="39" t="s">
        <v>33</v>
      </c>
      <c r="G7" s="37" t="s">
        <v>17</v>
      </c>
    </row>
    <row r="8" spans="1:7" x14ac:dyDescent="0.25">
      <c r="A8" s="32"/>
      <c r="B8" s="33"/>
      <c r="C8" s="34"/>
      <c r="D8" s="35"/>
      <c r="E8" s="38"/>
      <c r="F8" s="39"/>
      <c r="G8" s="37"/>
    </row>
    <row r="9" spans="1:7" x14ac:dyDescent="0.25">
      <c r="A9" s="62" t="str">
        <f>ORÇAMENTO!A10</f>
        <v>01</v>
      </c>
      <c r="B9" s="40" t="str">
        <f>ORÇAMENTO!B10</f>
        <v>Pilares 25x35x600 cm</v>
      </c>
      <c r="C9" s="43">
        <f>ORÇAMENTO!F10</f>
        <v>18369</v>
      </c>
      <c r="D9" s="41">
        <f>C9/$C$15</f>
        <v>0.18007058131555731</v>
      </c>
      <c r="E9" s="42">
        <v>1</v>
      </c>
      <c r="F9" s="42"/>
      <c r="G9" s="64">
        <f>SUM(E9:F9)</f>
        <v>1</v>
      </c>
    </row>
    <row r="10" spans="1:7" x14ac:dyDescent="0.25">
      <c r="A10" s="62" t="str">
        <f>ORÇAMENTO!A11</f>
        <v>02</v>
      </c>
      <c r="B10" s="40" t="str">
        <f>ORÇAMENTO!B11</f>
        <v>Pilares 25x30x450cm</v>
      </c>
      <c r="C10" s="43">
        <f>ORÇAMENTO!F11</f>
        <v>20790</v>
      </c>
      <c r="D10" s="41">
        <f t="shared" ref="D10:D14" si="0">C10/$C$15</f>
        <v>0.20380354867169886</v>
      </c>
      <c r="E10" s="42">
        <v>0.75</v>
      </c>
      <c r="F10" s="42">
        <v>0.25</v>
      </c>
      <c r="G10" s="64">
        <f>SUM(E10:F10)</f>
        <v>1</v>
      </c>
    </row>
    <row r="11" spans="1:7" x14ac:dyDescent="0.25">
      <c r="A11" s="62" t="str">
        <f>ORÇAMENTO!A12</f>
        <v>03</v>
      </c>
      <c r="B11" s="40" t="str">
        <f>ORÇAMENTO!B12</f>
        <v>Placas 12x125x550cm</v>
      </c>
      <c r="C11" s="43">
        <f>ORÇAMENTO!F12</f>
        <v>25300</v>
      </c>
      <c r="D11" s="41">
        <f t="shared" si="0"/>
        <v>0.24801490049995098</v>
      </c>
      <c r="E11" s="42">
        <v>1</v>
      </c>
      <c r="F11" s="42"/>
      <c r="G11" s="64">
        <f>SUM(E11:F11)</f>
        <v>1</v>
      </c>
    </row>
    <row r="12" spans="1:7" x14ac:dyDescent="0.25">
      <c r="A12" s="62" t="str">
        <f>ORÇAMENTO!A13</f>
        <v>04</v>
      </c>
      <c r="B12" s="40" t="str">
        <f>ORÇAMENTO!B13</f>
        <v>Placas 12x125x600cm</v>
      </c>
      <c r="C12" s="43">
        <f>ORÇAMENTO!F13</f>
        <v>16560</v>
      </c>
      <c r="D12" s="41">
        <f t="shared" si="0"/>
        <v>0.1623370257817861</v>
      </c>
      <c r="E12" s="42">
        <v>0.75</v>
      </c>
      <c r="F12" s="42">
        <v>0.25</v>
      </c>
      <c r="G12" s="64">
        <f>SUM(E12:F12)</f>
        <v>1</v>
      </c>
    </row>
    <row r="13" spans="1:7" x14ac:dyDescent="0.25">
      <c r="A13" s="62" t="str">
        <f>ORÇAMENTO!A14</f>
        <v>05</v>
      </c>
      <c r="B13" s="40" t="str">
        <f>ORÇAMENTO!B14</f>
        <v>Estacas 60x350cm</v>
      </c>
      <c r="C13" s="43">
        <f>ORÇAMENTO!F14</f>
        <v>9000</v>
      </c>
      <c r="D13" s="41">
        <f t="shared" si="0"/>
        <v>8.8226644446622884E-2</v>
      </c>
      <c r="E13" s="42">
        <v>1</v>
      </c>
      <c r="F13" s="42"/>
      <c r="G13" s="64">
        <f>SUM(E13:F13)</f>
        <v>1</v>
      </c>
    </row>
    <row r="14" spans="1:7" x14ac:dyDescent="0.25">
      <c r="A14" s="62" t="str">
        <f>ORÇAMENTO!A15</f>
        <v>06</v>
      </c>
      <c r="B14" s="40" t="str">
        <f>ORÇAMENTO!B15</f>
        <v>Estacas 60x200cm</v>
      </c>
      <c r="C14" s="43">
        <f>ORÇAMENTO!F15</f>
        <v>11991</v>
      </c>
      <c r="D14" s="41">
        <f t="shared" si="0"/>
        <v>0.11754729928438389</v>
      </c>
      <c r="E14" s="42">
        <v>0.75</v>
      </c>
      <c r="F14" s="42">
        <v>0.25</v>
      </c>
      <c r="G14" s="64">
        <f>SUM(E14:F14)</f>
        <v>1</v>
      </c>
    </row>
    <row r="15" spans="1:7" x14ac:dyDescent="0.25">
      <c r="A15" s="44"/>
      <c r="B15" s="45"/>
      <c r="C15" s="46">
        <f>SUM(C9:C14)</f>
        <v>102010</v>
      </c>
      <c r="D15" s="47">
        <f>C15/$C$15</f>
        <v>1</v>
      </c>
      <c r="E15" s="48">
        <f>(E9+E10+E11+E12+E13+E14)/6</f>
        <v>0.875</v>
      </c>
      <c r="F15" s="48">
        <f>(F9+F10+F11+F12+F13+F14)/6</f>
        <v>0.125</v>
      </c>
      <c r="G15" s="63">
        <f>SUM(G9:G14)/6</f>
        <v>1</v>
      </c>
    </row>
    <row r="16" spans="1:7" x14ac:dyDescent="0.25">
      <c r="A16" s="49"/>
      <c r="B16" s="50"/>
      <c r="G16" s="51"/>
    </row>
    <row r="17" spans="1:7" x14ac:dyDescent="0.25">
      <c r="A17" s="49"/>
      <c r="B17" t="s">
        <v>23</v>
      </c>
      <c r="G17" s="51"/>
    </row>
    <row r="18" spans="1:7" x14ac:dyDescent="0.25">
      <c r="A18" s="49"/>
      <c r="G18" s="51"/>
    </row>
    <row r="19" spans="1:7" x14ac:dyDescent="0.25">
      <c r="A19" s="49"/>
      <c r="B19" s="52"/>
      <c r="D19" s="66"/>
      <c r="E19" s="66"/>
      <c r="F19" s="66"/>
      <c r="G19" s="51"/>
    </row>
    <row r="20" spans="1:7" x14ac:dyDescent="0.25">
      <c r="A20" s="49"/>
      <c r="B20" s="19" t="s">
        <v>7</v>
      </c>
      <c r="D20" s="65" t="s">
        <v>34</v>
      </c>
      <c r="E20" s="65"/>
      <c r="F20" s="65"/>
      <c r="G20" s="51"/>
    </row>
    <row r="21" spans="1:7" x14ac:dyDescent="0.25">
      <c r="A21" s="49"/>
      <c r="B21" s="2" t="s">
        <v>8</v>
      </c>
      <c r="D21" s="21" t="s">
        <v>35</v>
      </c>
      <c r="E21" s="21"/>
      <c r="F21" s="21"/>
      <c r="G21" s="51"/>
    </row>
    <row r="22" spans="1:7" ht="15.75" thickBot="1" x14ac:dyDescent="0.3">
      <c r="A22" s="53"/>
      <c r="B22" s="54"/>
      <c r="C22" s="54"/>
      <c r="D22" s="55"/>
      <c r="E22" s="56"/>
      <c r="F22" s="56"/>
      <c r="G22" s="57"/>
    </row>
  </sheetData>
  <mergeCells count="18">
    <mergeCell ref="A15:B15"/>
    <mergeCell ref="E22:F22"/>
    <mergeCell ref="A5:G5"/>
    <mergeCell ref="D19:F19"/>
    <mergeCell ref="D20:F20"/>
    <mergeCell ref="D21:F21"/>
    <mergeCell ref="F7:F8"/>
    <mergeCell ref="G7:G8"/>
    <mergeCell ref="A1:G1"/>
    <mergeCell ref="A2:C2"/>
    <mergeCell ref="A3:C3"/>
    <mergeCell ref="A4:C4"/>
    <mergeCell ref="A6:A8"/>
    <mergeCell ref="B6:B8"/>
    <mergeCell ref="C6:C8"/>
    <mergeCell ref="D6:D8"/>
    <mergeCell ref="E6:G6"/>
    <mergeCell ref="E7:E8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Refosco</dc:creator>
  <cp:lastModifiedBy>Ana Carolina Refosco</cp:lastModifiedBy>
  <cp:lastPrinted>2026-04-23T17:08:45Z</cp:lastPrinted>
  <dcterms:created xsi:type="dcterms:W3CDTF">2026-04-16T16:57:24Z</dcterms:created>
  <dcterms:modified xsi:type="dcterms:W3CDTF">2026-04-23T17:08:55Z</dcterms:modified>
</cp:coreProperties>
</file>